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8D3B4C1-DD13-4A6D-A71E-ADA1F826AA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5" l="1"/>
  <c r="AS6" i="5"/>
  <c r="AG6" i="5"/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H12" i="5"/>
  <c r="H16" i="5" s="1"/>
  <c r="G12" i="5"/>
  <c r="G16" i="5" s="1"/>
  <c r="G18" i="5" s="1"/>
  <c r="F12" i="5"/>
  <c r="F16" i="5" s="1"/>
  <c r="E12" i="5"/>
  <c r="E16" i="5" s="1"/>
  <c r="E18" i="5" s="1"/>
  <c r="F18" i="5" l="1"/>
  <c r="N16" i="5"/>
  <c r="L16" i="5"/>
  <c r="H18" i="5"/>
  <c r="M16" i="5"/>
  <c r="I16" i="5"/>
  <c r="J12" i="5"/>
  <c r="AR12" i="5"/>
  <c r="K17" i="5"/>
  <c r="K18" i="5" s="1"/>
  <c r="O17" i="5"/>
  <c r="L18" i="5"/>
  <c r="M18" i="5"/>
  <c r="N17" i="5"/>
  <c r="L17" i="5"/>
  <c r="M17" i="5"/>
  <c r="AF12" i="5"/>
  <c r="N18" i="5" l="1"/>
  <c r="I18" i="5"/>
  <c r="O16" i="5"/>
  <c r="J16" i="5"/>
  <c r="J17" i="5"/>
  <c r="J18" i="5" l="1"/>
  <c r="O18" i="5"/>
</calcChain>
</file>

<file path=xl/sharedStrings.xml><?xml version="1.0" encoding="utf-8"?>
<sst xmlns="http://schemas.openxmlformats.org/spreadsheetml/2006/main" count="90" uniqueCount="38">
  <si>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</si>
  <si>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</si>
  <si>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</si>
  <si>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</si>
  <si>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</si>
  <si>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</si>
  <si>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</si>
  <si>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</si>
  <si>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</si>
  <si>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</si>
  <si>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</si>
  <si>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</si>
  <si>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</si>
  <si>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</si>
  <si>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</si>
  <si>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</si>
  <si>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</si>
  <si>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</si>
  <si>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</si>
  <si>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</si>
  <si>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</si>
  <si>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</si>
  <si>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</si>
  <si>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</si>
  <si>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</si>
  <si>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Julius Veittikoski</t>
  </si>
  <si>
    <t>10.</t>
  </si>
  <si>
    <t>SiKi</t>
  </si>
  <si>
    <t>5.</t>
  </si>
  <si>
    <t>2.</t>
  </si>
  <si>
    <t>SoJy  3</t>
  </si>
  <si>
    <t>SiKi = Simon Kiri  (1926),  kasvattajaseura</t>
  </si>
  <si>
    <t>3.</t>
  </si>
  <si>
    <t>29.11.2001   Simo</t>
  </si>
  <si>
    <t>7.</t>
  </si>
  <si>
    <t>SiKi  2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</si>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</sst>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25</v>
      </c>
      <c r="C1" s="2"/>
      <c r="D1" s="3"/>
      <c r="E1" s="4" t="s">
        <v>33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4">
        <v>0.125</v>
      </c>
      <c r="AG4" s="65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2017</v>
      </c>
      <c r="Y5" s="12" t="s">
        <v>28</v>
      </c>
      <c r="Z5" s="1" t="s">
        <v>27</v>
      </c>
      <c r="AA5" s="12">
        <v>8</v>
      </c>
      <c r="AB5" s="12">
        <v>0</v>
      </c>
      <c r="AC5" s="12">
        <v>2</v>
      </c>
      <c r="AD5" s="12">
        <v>1</v>
      </c>
      <c r="AE5" s="12">
        <v>13</v>
      </c>
      <c r="AF5" s="64">
        <v>0.48139999999999999</v>
      </c>
      <c r="AG5" s="65">
        <v>27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2018</v>
      </c>
      <c r="Y6" s="12" t="s">
        <v>29</v>
      </c>
      <c r="Z6" s="1" t="s">
        <v>30</v>
      </c>
      <c r="AA6" s="12">
        <v>10</v>
      </c>
      <c r="AB6" s="12">
        <v>0</v>
      </c>
      <c r="AC6" s="12">
        <v>4</v>
      </c>
      <c r="AD6" s="12">
        <v>13</v>
      </c>
      <c r="AE6" s="12">
        <v>38</v>
      </c>
      <c r="AF6" s="64">
        <v>0.59370000000000001</v>
      </c>
      <c r="AG6" s="65">
        <f>PRODUCT(AE6/AF6)</f>
        <v>64.00538992757285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2</v>
      </c>
      <c r="AQ6" s="12">
        <v>7</v>
      </c>
      <c r="AR6" s="56">
        <v>0.4375</v>
      </c>
      <c r="AS6" s="67">
        <f>PRODUCT(AQ6/AR6)</f>
        <v>16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2019</v>
      </c>
      <c r="Y7" s="12" t="s">
        <v>32</v>
      </c>
      <c r="Z7" s="1" t="s">
        <v>30</v>
      </c>
      <c r="AA7" s="12">
        <v>13</v>
      </c>
      <c r="AB7" s="12">
        <v>3</v>
      </c>
      <c r="AC7" s="12">
        <v>11</v>
      </c>
      <c r="AD7" s="12">
        <v>25</v>
      </c>
      <c r="AE7" s="12">
        <v>61</v>
      </c>
      <c r="AF7" s="64">
        <v>0.65590000000000004</v>
      </c>
      <c r="AG7" s="17">
        <v>93</v>
      </c>
      <c r="AH7" s="38"/>
      <c r="AI7" s="7"/>
      <c r="AJ7" s="7"/>
      <c r="AK7" s="7"/>
      <c r="AM7" s="12">
        <v>2</v>
      </c>
      <c r="AN7" s="12">
        <v>0</v>
      </c>
      <c r="AO7" s="13">
        <v>2</v>
      </c>
      <c r="AP7" s="12">
        <v>2</v>
      </c>
      <c r="AQ7" s="12">
        <v>13</v>
      </c>
      <c r="AR7" s="62">
        <v>0.72219999999999995</v>
      </c>
      <c r="AS7" s="17">
        <v>18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2020</v>
      </c>
      <c r="C8" s="14" t="s">
        <v>36</v>
      </c>
      <c r="D8" s="1" t="s">
        <v>27</v>
      </c>
      <c r="E8" s="12">
        <v>14</v>
      </c>
      <c r="F8" s="12">
        <v>0</v>
      </c>
      <c r="G8" s="12">
        <v>1</v>
      </c>
      <c r="H8" s="13">
        <v>4</v>
      </c>
      <c r="I8" s="12">
        <v>32</v>
      </c>
      <c r="J8" s="30">
        <v>0.42099999999999999</v>
      </c>
      <c r="K8" s="17">
        <v>76</v>
      </c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>
        <v>2020</v>
      </c>
      <c r="Y8" s="12" t="s">
        <v>34</v>
      </c>
      <c r="Z8" s="1" t="s">
        <v>35</v>
      </c>
      <c r="AA8" s="12">
        <v>4</v>
      </c>
      <c r="AB8" s="12">
        <v>0</v>
      </c>
      <c r="AC8" s="12">
        <v>1</v>
      </c>
      <c r="AD8" s="12">
        <v>4</v>
      </c>
      <c r="AE8" s="12">
        <v>19</v>
      </c>
      <c r="AF8" s="30">
        <v>0.59370000000000001</v>
      </c>
      <c r="AG8" s="17">
        <v>32</v>
      </c>
      <c r="AH8" s="38"/>
      <c r="AI8" s="7"/>
      <c r="AJ8" s="7"/>
      <c r="AK8" s="7"/>
      <c r="AL8" s="68"/>
      <c r="AM8" s="12"/>
      <c r="AN8" s="12"/>
      <c r="AO8" s="13"/>
      <c r="AP8" s="12"/>
      <c r="AQ8" s="12"/>
      <c r="AR8" s="62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69">
        <v>2021</v>
      </c>
      <c r="C9" s="73" t="s">
        <v>34</v>
      </c>
      <c r="D9" s="70" t="s">
        <v>27</v>
      </c>
      <c r="E9" s="69">
        <v>18</v>
      </c>
      <c r="F9" s="69">
        <v>2</v>
      </c>
      <c r="G9" s="69">
        <v>7</v>
      </c>
      <c r="H9" s="74">
        <v>13</v>
      </c>
      <c r="I9" s="69">
        <v>61</v>
      </c>
      <c r="J9" s="71">
        <v>0.52590000000000003</v>
      </c>
      <c r="K9" s="72">
        <v>116</v>
      </c>
      <c r="L9" s="38"/>
      <c r="M9" s="7"/>
      <c r="N9" s="7"/>
      <c r="O9" s="7"/>
      <c r="P9" s="10"/>
      <c r="Q9" s="12"/>
      <c r="R9" s="12"/>
      <c r="S9" s="13"/>
      <c r="T9" s="12"/>
      <c r="U9" s="12"/>
      <c r="V9" s="56"/>
      <c r="W9" s="17"/>
      <c r="X9" s="69">
        <v>2021</v>
      </c>
      <c r="Y9" s="69" t="s">
        <v>36</v>
      </c>
      <c r="Z9" s="70" t="s">
        <v>35</v>
      </c>
      <c r="AA9" s="69">
        <v>9</v>
      </c>
      <c r="AB9" s="69">
        <v>3</v>
      </c>
      <c r="AC9" s="69">
        <v>4</v>
      </c>
      <c r="AD9" s="69">
        <v>22</v>
      </c>
      <c r="AE9" s="69">
        <v>62</v>
      </c>
      <c r="AF9" s="71">
        <v>0.75609999999999999</v>
      </c>
      <c r="AG9" s="72">
        <v>82</v>
      </c>
      <c r="AH9" s="7"/>
      <c r="AI9" s="7"/>
      <c r="AJ9" s="7"/>
      <c r="AK9" s="7"/>
      <c r="AL9" s="68"/>
      <c r="AM9" s="12"/>
      <c r="AN9" s="12"/>
      <c r="AO9" s="13"/>
      <c r="AP9" s="12"/>
      <c r="AQ9" s="12"/>
      <c r="AR9" s="62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69">
        <v>2022</v>
      </c>
      <c r="C10" s="73" t="s">
        <v>34</v>
      </c>
      <c r="D10" s="70" t="s">
        <v>27</v>
      </c>
      <c r="E10" s="69">
        <v>20</v>
      </c>
      <c r="F10" s="69">
        <v>3</v>
      </c>
      <c r="G10" s="69">
        <v>4</v>
      </c>
      <c r="H10" s="74">
        <v>14</v>
      </c>
      <c r="I10" s="69">
        <v>70</v>
      </c>
      <c r="J10" s="71">
        <v>0.53439999999999999</v>
      </c>
      <c r="K10" s="72">
        <v>131</v>
      </c>
      <c r="L10" s="38"/>
      <c r="M10" s="7"/>
      <c r="N10" s="7"/>
      <c r="O10" s="7"/>
      <c r="P10" s="10"/>
      <c r="Q10" s="12"/>
      <c r="R10" s="12"/>
      <c r="S10" s="13"/>
      <c r="T10" s="12"/>
      <c r="U10" s="12"/>
      <c r="V10" s="56"/>
      <c r="W10" s="17"/>
      <c r="X10" s="69">
        <v>2022</v>
      </c>
      <c r="Y10" s="69" t="s">
        <v>37</v>
      </c>
      <c r="Z10" s="70" t="s">
        <v>35</v>
      </c>
      <c r="AA10" s="69">
        <v>11</v>
      </c>
      <c r="AB10" s="69">
        <v>1</v>
      </c>
      <c r="AC10" s="69">
        <v>9</v>
      </c>
      <c r="AD10" s="69">
        <v>15</v>
      </c>
      <c r="AE10" s="69">
        <v>70</v>
      </c>
      <c r="AF10" s="71">
        <v>0.74470000000000003</v>
      </c>
      <c r="AG10" s="72">
        <v>94</v>
      </c>
      <c r="AH10" s="38"/>
      <c r="AI10" s="7"/>
      <c r="AJ10" s="7"/>
      <c r="AK10" s="7"/>
      <c r="AL10" s="68"/>
      <c r="AM10" s="12"/>
      <c r="AN10" s="12"/>
      <c r="AO10" s="13"/>
      <c r="AP10" s="12"/>
      <c r="AQ10" s="12"/>
      <c r="AR10" s="62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>
        <v>2023</v>
      </c>
      <c r="C11" s="12" t="s">
        <v>26</v>
      </c>
      <c r="D11" s="75" t="s">
        <v>27</v>
      </c>
      <c r="E11" s="69">
        <v>23</v>
      </c>
      <c r="F11" s="69">
        <v>2</v>
      </c>
      <c r="G11" s="12">
        <v>1</v>
      </c>
      <c r="H11" s="69">
        <v>7</v>
      </c>
      <c r="I11" s="69">
        <v>60</v>
      </c>
      <c r="J11" s="76">
        <v>0.48780000000000001</v>
      </c>
      <c r="K11" s="77">
        <v>123</v>
      </c>
      <c r="L11" s="7"/>
      <c r="M11" s="7"/>
      <c r="N11" s="7"/>
      <c r="O11" s="7"/>
      <c r="Q11" s="12">
        <v>2</v>
      </c>
      <c r="R11" s="12">
        <v>0</v>
      </c>
      <c r="S11" s="13">
        <v>0</v>
      </c>
      <c r="T11" s="12">
        <v>0</v>
      </c>
      <c r="U11" s="12">
        <v>1</v>
      </c>
      <c r="V11" s="30">
        <v>0.33329999999999999</v>
      </c>
      <c r="W11" s="17">
        <v>3</v>
      </c>
      <c r="X11" s="69"/>
      <c r="Y11" s="69"/>
      <c r="Z11" s="70"/>
      <c r="AA11" s="69"/>
      <c r="AB11" s="69"/>
      <c r="AC11" s="69"/>
      <c r="AD11" s="69"/>
      <c r="AE11" s="69"/>
      <c r="AF11" s="71"/>
      <c r="AG11" s="72"/>
      <c r="AH11" s="7"/>
      <c r="AI11" s="7"/>
      <c r="AJ11" s="7"/>
      <c r="AK11" s="7"/>
      <c r="AM11" s="12"/>
      <c r="AN11" s="12"/>
      <c r="AO11" s="13"/>
      <c r="AP11" s="12"/>
      <c r="AQ11" s="12"/>
      <c r="AR11" s="62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58" t="s">
        <v>13</v>
      </c>
      <c r="C12" s="59"/>
      <c r="D12" s="60"/>
      <c r="E12" s="34">
        <f>SUM(E4:E11)</f>
        <v>75</v>
      </c>
      <c r="F12" s="34">
        <f>SUM(F4:F11)</f>
        <v>7</v>
      </c>
      <c r="G12" s="34">
        <f>SUM(G4:G11)</f>
        <v>13</v>
      </c>
      <c r="H12" s="34">
        <f>SUM(H4:H11)</f>
        <v>38</v>
      </c>
      <c r="I12" s="34">
        <f>SUM(I4:I11)</f>
        <v>223</v>
      </c>
      <c r="J12" s="35">
        <f>PRODUCT(I12/K12)</f>
        <v>0.5</v>
      </c>
      <c r="K12" s="19">
        <f>SUM(K4:K11)</f>
        <v>446</v>
      </c>
      <c r="L12" s="16"/>
      <c r="M12" s="27"/>
      <c r="N12" s="39"/>
      <c r="O12" s="40"/>
      <c r="P12" s="10"/>
      <c r="Q12" s="34">
        <f>SUM(Q4:Q11)</f>
        <v>2</v>
      </c>
      <c r="R12" s="34">
        <f>SUM(R4:R11)</f>
        <v>0</v>
      </c>
      <c r="S12" s="34">
        <f>SUM(S4:S11)</f>
        <v>0</v>
      </c>
      <c r="T12" s="34">
        <f>SUM(T4:T11)</f>
        <v>0</v>
      </c>
      <c r="U12" s="34">
        <f>SUM(U4:U11)</f>
        <v>1</v>
      </c>
      <c r="V12" s="35">
        <f>PRODUCT(U12/W12)</f>
        <v>0.33333333333333331</v>
      </c>
      <c r="W12" s="19">
        <f>SUM(W4:W11)</f>
        <v>3</v>
      </c>
      <c r="X12" s="61" t="s">
        <v>13</v>
      </c>
      <c r="Y12" s="11"/>
      <c r="Z12" s="9"/>
      <c r="AA12" s="34">
        <f>SUM(AA4:AA11)</f>
        <v>57</v>
      </c>
      <c r="AB12" s="34">
        <f>SUM(AB4:AB11)</f>
        <v>7</v>
      </c>
      <c r="AC12" s="34">
        <f>SUM(AC4:AC11)</f>
        <v>31</v>
      </c>
      <c r="AD12" s="34">
        <f>SUM(AD4:AD11)</f>
        <v>80</v>
      </c>
      <c r="AE12" s="34">
        <f>SUM(AE4:AE11)</f>
        <v>264</v>
      </c>
      <c r="AF12" s="35">
        <f>PRODUCT(AE12/AG12)</f>
        <v>0.65999110673933981</v>
      </c>
      <c r="AG12" s="19">
        <f>SUM(AG4:AG11)</f>
        <v>400.00538992757288</v>
      </c>
      <c r="AH12" s="16"/>
      <c r="AI12" s="27"/>
      <c r="AJ12" s="39"/>
      <c r="AK12" s="40"/>
      <c r="AL12" s="10"/>
      <c r="AM12" s="34">
        <f>SUM(AM4:AM11)</f>
        <v>6</v>
      </c>
      <c r="AN12" s="34">
        <f>SUM(AN4:AN11)</f>
        <v>0</v>
      </c>
      <c r="AO12" s="34">
        <f>SUM(AO4:AO11)</f>
        <v>2</v>
      </c>
      <c r="AP12" s="34">
        <f>SUM(AP4:AP11)</f>
        <v>4</v>
      </c>
      <c r="AQ12" s="34">
        <f>SUM(AQ4:AQ11)</f>
        <v>20</v>
      </c>
      <c r="AR12" s="35">
        <f>PRODUCT(AQ12/AS12)</f>
        <v>0.58823529411764708</v>
      </c>
      <c r="AS12" s="37">
        <f>SUM(AS4:AS11)</f>
        <v>34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5" t="s">
        <v>16</v>
      </c>
      <c r="C14" s="46"/>
      <c r="D14" s="47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5"/>
      <c r="R14" s="15" t="s">
        <v>10</v>
      </c>
      <c r="S14" s="15"/>
      <c r="T14" s="51" t="s">
        <v>31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8" t="s">
        <v>15</v>
      </c>
      <c r="C15" s="3"/>
      <c r="D15" s="49"/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57">
        <v>0</v>
      </c>
      <c r="K15" s="15"/>
      <c r="L15" s="50">
        <v>0</v>
      </c>
      <c r="M15" s="50">
        <v>0</v>
      </c>
      <c r="N15" s="50">
        <v>0</v>
      </c>
      <c r="O15" s="50">
        <v>0</v>
      </c>
      <c r="Q15" s="15"/>
      <c r="R15" s="15"/>
      <c r="S15" s="15"/>
      <c r="T15" s="51" t="s">
        <v>24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4">
        <f>PRODUCT(E12+Q12)</f>
        <v>77</v>
      </c>
      <c r="F16" s="44">
        <f>PRODUCT(F12+R12)</f>
        <v>7</v>
      </c>
      <c r="G16" s="44">
        <f>PRODUCT(G12+S12)</f>
        <v>13</v>
      </c>
      <c r="H16" s="44">
        <f>PRODUCT(H12+T12)</f>
        <v>38</v>
      </c>
      <c r="I16" s="44">
        <f>PRODUCT(I12+U12)</f>
        <v>224</v>
      </c>
      <c r="J16" s="57">
        <f>PRODUCT(I16/K16)</f>
        <v>0.49888641425389757</v>
      </c>
      <c r="K16" s="15">
        <f>PRODUCT(K12+W12)</f>
        <v>449</v>
      </c>
      <c r="L16" s="50">
        <f>PRODUCT((F16+G16)/E16)</f>
        <v>0.25974025974025972</v>
      </c>
      <c r="M16" s="50">
        <f>PRODUCT(H16/E16)</f>
        <v>0.4935064935064935</v>
      </c>
      <c r="N16" s="50">
        <f>PRODUCT((F16+G16+H16)/E16)</f>
        <v>0.75324675324675328</v>
      </c>
      <c r="O16" s="50">
        <f>PRODUCT(I16/E16)</f>
        <v>2.9090909090909092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4">
        <f>PRODUCT(AA12+AM12)</f>
        <v>63</v>
      </c>
      <c r="F17" s="44">
        <f>PRODUCT(AB12+AN12)</f>
        <v>7</v>
      </c>
      <c r="G17" s="44">
        <f>PRODUCT(AC12+AO12)</f>
        <v>33</v>
      </c>
      <c r="H17" s="44">
        <f>PRODUCT(AD12+AP12)</f>
        <v>84</v>
      </c>
      <c r="I17" s="44">
        <f>PRODUCT(AE12+AQ12)</f>
        <v>284</v>
      </c>
      <c r="J17" s="57">
        <f>PRODUCT(I17/K17)</f>
        <v>0.65436975344337112</v>
      </c>
      <c r="K17" s="10">
        <f>PRODUCT(AG12+AS12)</f>
        <v>434.00538992757288</v>
      </c>
      <c r="L17" s="50">
        <f>PRODUCT((F17+G17)/E17)</f>
        <v>0.63492063492063489</v>
      </c>
      <c r="M17" s="50">
        <f>PRODUCT(H17/E17)</f>
        <v>1.3333333333333333</v>
      </c>
      <c r="N17" s="50">
        <f>PRODUCT((F17+G17+H17)/E17)</f>
        <v>1.9682539682539681</v>
      </c>
      <c r="O17" s="50">
        <f>PRODUCT(I17/E17)</f>
        <v>4.5079365079365079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1" t="s">
        <v>13</v>
      </c>
      <c r="C18" s="42"/>
      <c r="D18" s="43"/>
      <c r="E18" s="44">
        <f>SUM(E15:E17)</f>
        <v>140</v>
      </c>
      <c r="F18" s="44">
        <f t="shared" ref="F18:I18" si="0">SUM(F15:F17)</f>
        <v>14</v>
      </c>
      <c r="G18" s="44">
        <f t="shared" si="0"/>
        <v>46</v>
      </c>
      <c r="H18" s="44">
        <f t="shared" si="0"/>
        <v>122</v>
      </c>
      <c r="I18" s="44">
        <f t="shared" si="0"/>
        <v>508</v>
      </c>
      <c r="J18" s="57">
        <f>PRODUCT(I18/K18)</f>
        <v>0.57530792653674279</v>
      </c>
      <c r="K18" s="15">
        <f>SUM(K15:K17)</f>
        <v>883.00538992757288</v>
      </c>
      <c r="L18" s="50">
        <f>PRODUCT((F18+G18)/E18)</f>
        <v>0.42857142857142855</v>
      </c>
      <c r="M18" s="50">
        <f>PRODUCT(H18/E18)</f>
        <v>0.87142857142857144</v>
      </c>
      <c r="N18" s="50">
        <f>PRODUCT((F18+G18+H18)/E18)</f>
        <v>1.3</v>
      </c>
      <c r="O18" s="50">
        <f>PRODUCT(I18/E18)</f>
        <v>3.6285714285714286</v>
      </c>
      <c r="Q18" s="10"/>
      <c r="R18" s="10"/>
      <c r="S18" s="10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B10:AI11">
    <sortCondition ref="B10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2023-09-04T20:06:37Z</dcterms:modified>
</cp:coreProperties>
</file>